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oseignacioicod\Desktop\El ADN de Power Query\138 Tabla 1 encabezado fila\"/>
    </mc:Choice>
  </mc:AlternateContent>
  <xr:revisionPtr revIDLastSave="0" documentId="13_ncr:1_{42C4DEC0-7B26-4E5B-9B4C-DD39809D2AB3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Orígen" sheetId="1" state="veryHidden" r:id="rId1"/>
    <sheet name="EncabezadoFila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1_9112662a-c750-4fb6-bde8-a581d3fc6ee8" name="Tabla1" connection="Consulta - Tabla1"/>
          <x15:modelTable id="Tabla1 1" name="Tabla1 1" connection="WorksheetConnection_CAP6EJ3.xlsx!Tabla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4" l="1"/>
  <c r="D13" i="4"/>
  <c r="H11" i="4" l="1"/>
  <c r="I11" i="4" s="1"/>
  <c r="E11" i="4"/>
  <c r="F11" i="4" s="1"/>
  <c r="H9" i="4"/>
  <c r="I9" i="4" s="1"/>
  <c r="E9" i="4"/>
  <c r="F9" i="4" s="1"/>
  <c r="H8" i="4"/>
  <c r="I8" i="4" s="1"/>
  <c r="E8" i="4"/>
  <c r="F8" i="4" s="1"/>
  <c r="H7" i="4"/>
  <c r="I7" i="4" s="1"/>
  <c r="E7" i="4"/>
  <c r="F7" i="4" s="1"/>
  <c r="H12" i="4"/>
  <c r="E12" i="4"/>
  <c r="H10" i="4"/>
  <c r="I10" i="4" s="1"/>
  <c r="E10" i="4"/>
  <c r="F10" i="4" s="1"/>
  <c r="H4" i="4"/>
  <c r="E4" i="4"/>
  <c r="H6" i="4"/>
  <c r="I6" i="4" s="1"/>
  <c r="E6" i="4"/>
  <c r="H5" i="4"/>
  <c r="I5" i="4" s="1"/>
  <c r="E5" i="4"/>
  <c r="F5" i="4" s="1"/>
  <c r="F17" i="1"/>
  <c r="C17" i="1"/>
  <c r="C18" i="1" s="1"/>
  <c r="H16" i="1"/>
  <c r="G13" i="1"/>
  <c r="H13" i="1" s="1"/>
  <c r="G14" i="1"/>
  <c r="H14" i="1" s="1"/>
  <c r="G15" i="1"/>
  <c r="H15" i="1" s="1"/>
  <c r="G16" i="1"/>
  <c r="G12" i="1"/>
  <c r="D13" i="1"/>
  <c r="E13" i="1" s="1"/>
  <c r="D14" i="1"/>
  <c r="E14" i="1" s="1"/>
  <c r="D15" i="1"/>
  <c r="E15" i="1" s="1"/>
  <c r="D16" i="1"/>
  <c r="E16" i="1" s="1"/>
  <c r="D12" i="1"/>
  <c r="H5" i="1"/>
  <c r="F9" i="1"/>
  <c r="G6" i="1"/>
  <c r="H6" i="1" s="1"/>
  <c r="G7" i="1"/>
  <c r="H7" i="1" s="1"/>
  <c r="G8" i="1"/>
  <c r="H8" i="1" s="1"/>
  <c r="G5" i="1"/>
  <c r="C9" i="1"/>
  <c r="D8" i="1"/>
  <c r="E8" i="1" s="1"/>
  <c r="D6" i="1"/>
  <c r="E6" i="1" s="1"/>
  <c r="D7" i="1"/>
  <c r="E7" i="1" s="1"/>
  <c r="D5" i="1"/>
  <c r="E5" i="1" s="1"/>
  <c r="D17" i="1" l="1"/>
  <c r="G17" i="1"/>
  <c r="F18" i="1"/>
  <c r="F4" i="4"/>
  <c r="E13" i="4"/>
  <c r="I4" i="4"/>
  <c r="H13" i="4"/>
  <c r="D18" i="1"/>
  <c r="E12" i="1"/>
  <c r="E17" i="1" s="1"/>
  <c r="H12" i="1"/>
  <c r="H17" i="1" s="1"/>
  <c r="H18" i="1" s="1"/>
  <c r="I12" i="4"/>
  <c r="E9" i="1"/>
  <c r="F6" i="4"/>
  <c r="F12" i="4"/>
  <c r="G9" i="1"/>
  <c r="G18" i="1" s="1"/>
  <c r="D9" i="1"/>
  <c r="H9" i="1"/>
  <c r="E18" i="1" l="1"/>
  <c r="F13" i="4"/>
  <c r="I13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2B81C08-7728-47E8-A930-00B97604D73C}" name="Consulta - Tabla1" description="Conexión a la consulta 'Tabla1' en el libro." type="100" refreshedVersion="6" minRefreshableVersion="5">
    <extLst>
      <ext xmlns:x15="http://schemas.microsoft.com/office/spreadsheetml/2010/11/main" uri="{DE250136-89BD-433C-8126-D09CA5730AF9}">
        <x15:connection id="27e097aa-7f83-4c4e-a911-3687be929e0b"/>
      </ext>
    </extLst>
  </connection>
  <connection id="2" xr16:uid="{00000000-0015-0000-FFFF-FFFF00000000}" keepAlive="1" name="Consulta - unpivotone" description="Conexión a la consulta 'unpivotone' en el libro." type="5" refreshedVersion="0" background="1">
    <dbPr connection="Provider=Microsoft.Mashup.OleDb.1;Data Source=$Workbook$;Location=unpivotone;Extended Properties=&quot;&quot;" command="SELECT * FROM [unpivotone]"/>
  </connection>
  <connection id="3" xr16:uid="{C9AC8205-1D10-40DB-B930-A715EE09D7C3}" keepAlive="1" name="ThisWorkbookDataModel" description="Modelo de dato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4" xr16:uid="{DB07D30C-9BD7-4C9C-836F-4CFC5DF940B0}" name="WorksheetConnection_CAP6EJ3.xlsx!Tabla1" type="102" refreshedVersion="6" minRefreshableVersion="5">
    <extLst>
      <ext xmlns:x15="http://schemas.microsoft.com/office/spreadsheetml/2010/11/main" uri="{DE250136-89BD-433C-8126-D09CA5730AF9}">
        <x15:connection id="Tabla1 1">
          <x15:rangePr sourceName="ff2f0372-ed17-453b-9184-d8ec3d5d561d"/>
        </x15:connection>
      </ext>
    </extLst>
  </connection>
</connections>
</file>

<file path=xl/sharedStrings.xml><?xml version="1.0" encoding="utf-8"?>
<sst xmlns="http://schemas.openxmlformats.org/spreadsheetml/2006/main" count="42" uniqueCount="23">
  <si>
    <t>Actual</t>
  </si>
  <si>
    <t>Budget</t>
  </si>
  <si>
    <t>Variance ($)</t>
  </si>
  <si>
    <t>Colombia</t>
  </si>
  <si>
    <t>Chile</t>
  </si>
  <si>
    <t>Ecuador</t>
  </si>
  <si>
    <t>Paraguay</t>
  </si>
  <si>
    <t>Uruguay</t>
  </si>
  <si>
    <t>Venezuela</t>
  </si>
  <si>
    <t>Brasil</t>
  </si>
  <si>
    <t>Perú</t>
  </si>
  <si>
    <t>Presupuesto</t>
  </si>
  <si>
    <t>Ingresos</t>
  </si>
  <si>
    <t>Variación</t>
  </si>
  <si>
    <t>Enero</t>
  </si>
  <si>
    <t>Febrero</t>
  </si>
  <si>
    <t>Alta Población</t>
  </si>
  <si>
    <t>Total Alta Población</t>
  </si>
  <si>
    <t>Argentina</t>
  </si>
  <si>
    <t>Baja Población</t>
  </si>
  <si>
    <t>Total Bajao Población</t>
  </si>
  <si>
    <t>TOTAL ABSOLUTO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</si>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</sst>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;[Red]\-&quot;$&quot;#,##0"/>
    <numFmt numFmtId="165" formatCode="_(* #,##0.00_);_(* \(#,##0.00\);_(* &quot;-&quot;??_);_(@_)"/>
    <numFmt numFmtId="166" formatCode="\$#,##0.00;\-\$#,##0.00;\$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Gill Sans MT"/>
      <family val="2"/>
    </font>
    <font>
      <sz val="11"/>
      <color theme="1"/>
      <name val="Gill Sans MT"/>
      <family val="2"/>
    </font>
    <font>
      <sz val="11"/>
      <color theme="1"/>
      <name val="Calibri"/>
      <family val="2"/>
      <scheme val="minor"/>
    </font>
    <font>
      <sz val="11"/>
      <color theme="1"/>
      <name val="Gill Sans MT"/>
      <family val="2"/>
    </font>
    <font>
      <b/>
      <sz val="11"/>
      <color theme="1"/>
      <name val="Gill Sans MT"/>
      <family val="2"/>
    </font>
    <font>
      <i/>
      <sz val="11"/>
      <color theme="1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4" fillId="0" borderId="2" xfId="0" applyFont="1" applyBorder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165" fontId="4" fillId="0" borderId="0" xfId="1" applyFont="1"/>
    <xf numFmtId="165" fontId="4" fillId="0" borderId="6" xfId="1" applyFont="1" applyBorder="1"/>
    <xf numFmtId="165" fontId="4" fillId="0" borderId="2" xfId="1" applyFont="1" applyBorder="1"/>
    <xf numFmtId="165" fontId="4" fillId="0" borderId="4" xfId="1" applyFont="1" applyBorder="1"/>
    <xf numFmtId="43" fontId="4" fillId="0" borderId="0" xfId="0" applyNumberFormat="1" applyFont="1"/>
    <xf numFmtId="166" fontId="0" fillId="0" borderId="0" xfId="0" applyNumberFormat="1"/>
    <xf numFmtId="0" fontId="5" fillId="0" borderId="0" xfId="0" applyFont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164" fontId="4" fillId="0" borderId="6" xfId="1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10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8" xfId="1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Continuous"/>
    </xf>
    <xf numFmtId="0" fontId="4" fillId="2" borderId="1" xfId="0" applyFont="1" applyFill="1" applyBorder="1" applyAlignment="1">
      <alignment horizontal="centerContinuous"/>
    </xf>
    <xf numFmtId="0" fontId="4" fillId="2" borderId="3" xfId="0" applyFont="1" applyFill="1" applyBorder="1" applyAlignment="1">
      <alignment horizontal="centerContinuous"/>
    </xf>
    <xf numFmtId="164" fontId="4" fillId="0" borderId="11" xfId="0" applyNumberFormat="1" applyFont="1" applyBorder="1" applyAlignment="1">
      <alignment horizontal="center"/>
    </xf>
    <xf numFmtId="164" fontId="4" fillId="0" borderId="12" xfId="1" applyNumberFormat="1" applyFont="1" applyBorder="1" applyAlignment="1">
      <alignment horizontal="center"/>
    </xf>
    <xf numFmtId="164" fontId="4" fillId="0" borderId="13" xfId="1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1" fillId="3" borderId="8" xfId="0" applyFont="1" applyFill="1" applyBorder="1" applyAlignment="1">
      <alignment vertical="center" textRotation="90" wrapText="1"/>
    </xf>
    <xf numFmtId="0" fontId="4" fillId="3" borderId="8" xfId="0" applyFont="1" applyFill="1" applyBorder="1" applyAlignment="1">
      <alignment vertical="center" textRotation="90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18" Type="http://schemas.openxmlformats.org/officeDocument/2006/relationships/customXml" Target="../customXml/item10.xml"/><Relationship Id="rId26" Type="http://schemas.openxmlformats.org/officeDocument/2006/relationships/customXml" Target="../customXml/item18.xml"/><Relationship Id="rId3" Type="http://schemas.openxmlformats.org/officeDocument/2006/relationships/theme" Target="theme/theme1.xml"/><Relationship Id="rId21" Type="http://schemas.openxmlformats.org/officeDocument/2006/relationships/customXml" Target="../customXml/item13.xml"/><Relationship Id="rId7" Type="http://schemas.openxmlformats.org/officeDocument/2006/relationships/powerPivotData" Target="model/item.data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5" Type="http://schemas.openxmlformats.org/officeDocument/2006/relationships/customXml" Target="../customXml/item1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8.xml"/><Relationship Id="rId20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24" Type="http://schemas.openxmlformats.org/officeDocument/2006/relationships/customXml" Target="../customXml/item16.xml"/><Relationship Id="rId5" Type="http://schemas.openxmlformats.org/officeDocument/2006/relationships/styles" Target="styles.xml"/><Relationship Id="rId15" Type="http://schemas.openxmlformats.org/officeDocument/2006/relationships/customXml" Target="../customXml/item7.xml"/><Relationship Id="rId23" Type="http://schemas.openxmlformats.org/officeDocument/2006/relationships/customXml" Target="../customXml/item15.xml"/><Relationship Id="rId10" Type="http://schemas.openxmlformats.org/officeDocument/2006/relationships/customXml" Target="../customXml/item2.xml"/><Relationship Id="rId19" Type="http://schemas.openxmlformats.org/officeDocument/2006/relationships/customXml" Target="../customXml/item11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Relationship Id="rId22" Type="http://schemas.openxmlformats.org/officeDocument/2006/relationships/customXml" Target="../customXml/item14.xml"/><Relationship Id="rId27" Type="http://schemas.openxmlformats.org/officeDocument/2006/relationships/customXml" Target="../customXml/item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J20"/>
  <sheetViews>
    <sheetView showGridLines="0" workbookViewId="0">
      <selection activeCell="G17" sqref="G17"/>
    </sheetView>
  </sheetViews>
  <sheetFormatPr baseColWidth="10" defaultColWidth="8.85546875" defaultRowHeight="17.25" x14ac:dyDescent="0.35"/>
  <cols>
    <col min="1" max="1" width="21" style="1" bestFit="1" customWidth="1"/>
    <col min="2" max="2" width="24.85546875" style="1" bestFit="1" customWidth="1"/>
    <col min="3" max="8" width="11.85546875" style="1" customWidth="1"/>
    <col min="9" max="16384" width="8.85546875" style="1"/>
  </cols>
  <sheetData>
    <row r="2" spans="1:10" x14ac:dyDescent="0.35">
      <c r="C2" s="2" t="s">
        <v>14</v>
      </c>
      <c r="D2" s="3"/>
      <c r="E2" s="4"/>
      <c r="F2" s="2" t="s">
        <v>15</v>
      </c>
      <c r="G2" s="3"/>
      <c r="H2" s="4"/>
    </row>
    <row r="3" spans="1:10" x14ac:dyDescent="0.35">
      <c r="C3" s="5" t="s">
        <v>12</v>
      </c>
      <c r="D3" s="6" t="s">
        <v>11</v>
      </c>
      <c r="E3" s="7" t="s">
        <v>13</v>
      </c>
      <c r="F3" s="5" t="s">
        <v>0</v>
      </c>
      <c r="G3" s="6" t="s">
        <v>1</v>
      </c>
      <c r="H3" s="7" t="s">
        <v>2</v>
      </c>
    </row>
    <row r="4" spans="1:10" x14ac:dyDescent="0.35">
      <c r="A4" s="16" t="s">
        <v>16</v>
      </c>
      <c r="C4" s="8"/>
      <c r="E4" s="9"/>
      <c r="F4" s="8"/>
      <c r="H4" s="9"/>
    </row>
    <row r="5" spans="1:10" x14ac:dyDescent="0.35">
      <c r="B5" s="1" t="s">
        <v>9</v>
      </c>
      <c r="C5" s="15">
        <v>33260.214499999995</v>
      </c>
      <c r="D5" s="10">
        <f>C5/6</f>
        <v>5543.3690833333321</v>
      </c>
      <c r="E5" s="11">
        <f>C5-D5</f>
        <v>27716.845416666663</v>
      </c>
      <c r="F5" s="15">
        <v>27422.341499999977</v>
      </c>
      <c r="G5" s="10">
        <f>F5/7</f>
        <v>3917.4773571428536</v>
      </c>
      <c r="H5" s="11">
        <f>F5-G5</f>
        <v>23504.864142857125</v>
      </c>
      <c r="J5" s="14"/>
    </row>
    <row r="6" spans="1:10" x14ac:dyDescent="0.35">
      <c r="B6" s="1" t="s">
        <v>3</v>
      </c>
      <c r="C6" s="15">
        <v>29799.077499999999</v>
      </c>
      <c r="D6" s="10">
        <f t="shared" ref="D6:D8" si="0">C6/6</f>
        <v>4966.5129166666666</v>
      </c>
      <c r="E6" s="11">
        <f t="shared" ref="E6:E8" si="1">C6-D6</f>
        <v>24832.564583333333</v>
      </c>
      <c r="F6" s="15">
        <v>32557.099999999988</v>
      </c>
      <c r="G6" s="10">
        <f t="shared" ref="G6:G8" si="2">F6/7</f>
        <v>4651.0142857142837</v>
      </c>
      <c r="H6" s="11">
        <f t="shared" ref="H6:H8" si="3">F6-G6</f>
        <v>27906.085714285706</v>
      </c>
    </row>
    <row r="7" spans="1:10" x14ac:dyDescent="0.35">
      <c r="B7" s="1" t="s">
        <v>18</v>
      </c>
      <c r="C7" s="15">
        <v>28917.723499999993</v>
      </c>
      <c r="D7" s="10">
        <f t="shared" si="0"/>
        <v>4819.6205833333324</v>
      </c>
      <c r="E7" s="11">
        <f t="shared" si="1"/>
        <v>24098.102916666659</v>
      </c>
      <c r="F7" s="15">
        <v>27176.242499999989</v>
      </c>
      <c r="G7" s="10">
        <f t="shared" si="2"/>
        <v>3882.3203571428558</v>
      </c>
      <c r="H7" s="11">
        <f t="shared" si="3"/>
        <v>23293.922142857133</v>
      </c>
    </row>
    <row r="8" spans="1:10" x14ac:dyDescent="0.35">
      <c r="B8" s="1" t="s">
        <v>10</v>
      </c>
      <c r="C8" s="15">
        <v>39924.432000000015</v>
      </c>
      <c r="D8" s="10">
        <f t="shared" si="0"/>
        <v>6654.0720000000028</v>
      </c>
      <c r="E8" s="11">
        <f t="shared" si="1"/>
        <v>33270.360000000015</v>
      </c>
      <c r="F8" s="15">
        <v>28669.337499999976</v>
      </c>
      <c r="G8" s="10">
        <f t="shared" si="2"/>
        <v>4095.6196428571393</v>
      </c>
      <c r="H8" s="11">
        <f t="shared" si="3"/>
        <v>24573.717857142838</v>
      </c>
    </row>
    <row r="9" spans="1:10" x14ac:dyDescent="0.35">
      <c r="A9" s="16" t="s">
        <v>17</v>
      </c>
      <c r="C9" s="12">
        <f>SUM(C5:C8)</f>
        <v>131901.44750000001</v>
      </c>
      <c r="D9" s="12">
        <f t="shared" ref="D9:E9" si="4">SUM(D5:D8)</f>
        <v>21983.574583333335</v>
      </c>
      <c r="E9" s="12">
        <f t="shared" si="4"/>
        <v>109917.87291666667</v>
      </c>
      <c r="F9" s="12">
        <f>SUM(F5:F8)</f>
        <v>115825.02149999993</v>
      </c>
      <c r="G9" s="12">
        <f t="shared" ref="G9:H9" si="5">SUM(G5:G8)</f>
        <v>16546.431642857133</v>
      </c>
      <c r="H9" s="12">
        <f t="shared" si="5"/>
        <v>99278.589857142797</v>
      </c>
    </row>
    <row r="10" spans="1:10" x14ac:dyDescent="0.35">
      <c r="C10" s="8"/>
      <c r="E10" s="9"/>
      <c r="F10" s="8"/>
      <c r="H10" s="9"/>
    </row>
    <row r="11" spans="1:10" x14ac:dyDescent="0.35">
      <c r="A11" s="16" t="s">
        <v>19</v>
      </c>
      <c r="C11" s="8"/>
      <c r="E11" s="9"/>
      <c r="F11" s="8"/>
      <c r="H11" s="9"/>
    </row>
    <row r="12" spans="1:10" x14ac:dyDescent="0.35">
      <c r="B12" s="1" t="s">
        <v>8</v>
      </c>
      <c r="C12" s="15">
        <v>32036.307000000008</v>
      </c>
      <c r="D12" s="10">
        <f>C12/6</f>
        <v>5339.384500000001</v>
      </c>
      <c r="E12" s="11">
        <f>C12-D12</f>
        <v>26696.922500000008</v>
      </c>
      <c r="F12" s="15">
        <v>33409.442000000003</v>
      </c>
      <c r="G12" s="10">
        <f>F12/7</f>
        <v>4772.7774285714286</v>
      </c>
      <c r="H12" s="11">
        <f>F12-G12</f>
        <v>28636.664571428573</v>
      </c>
    </row>
    <row r="13" spans="1:10" x14ac:dyDescent="0.35">
      <c r="B13" s="1" t="s">
        <v>4</v>
      </c>
      <c r="C13" s="15">
        <v>29706.548999999985</v>
      </c>
      <c r="D13" s="10">
        <f t="shared" ref="D13:D16" si="6">C13/6</f>
        <v>4951.0914999999977</v>
      </c>
      <c r="E13" s="11">
        <f t="shared" ref="E13:E16" si="7">C13-D13</f>
        <v>24755.457499999986</v>
      </c>
      <c r="F13" s="15">
        <v>27838.171499999986</v>
      </c>
      <c r="G13" s="10">
        <f t="shared" ref="G13:G16" si="8">F13/7</f>
        <v>3976.8816428571408</v>
      </c>
      <c r="H13" s="11">
        <f t="shared" ref="H13:H16" si="9">F13-G13</f>
        <v>23861.289857142845</v>
      </c>
    </row>
    <row r="14" spans="1:10" x14ac:dyDescent="0.35">
      <c r="B14" s="1" t="s">
        <v>5</v>
      </c>
      <c r="C14" s="15">
        <v>34321.885000000009</v>
      </c>
      <c r="D14" s="10">
        <f t="shared" si="6"/>
        <v>5720.3141666666679</v>
      </c>
      <c r="E14" s="11">
        <f t="shared" si="7"/>
        <v>28601.570833333342</v>
      </c>
      <c r="F14" s="15">
        <v>34321.885000000009</v>
      </c>
      <c r="G14" s="10">
        <f t="shared" si="8"/>
        <v>4903.1264285714296</v>
      </c>
      <c r="H14" s="11">
        <f t="shared" si="9"/>
        <v>29418.758571428581</v>
      </c>
    </row>
    <row r="15" spans="1:10" x14ac:dyDescent="0.35">
      <c r="B15" s="1" t="s">
        <v>6</v>
      </c>
      <c r="C15" s="15">
        <v>32175.817500000019</v>
      </c>
      <c r="D15" s="10">
        <f t="shared" si="6"/>
        <v>5362.6362500000032</v>
      </c>
      <c r="E15" s="11">
        <f t="shared" si="7"/>
        <v>26813.181250000016</v>
      </c>
      <c r="F15" s="15">
        <v>30137.539499999995</v>
      </c>
      <c r="G15" s="10">
        <f t="shared" si="8"/>
        <v>4305.3627857142847</v>
      </c>
      <c r="H15" s="11">
        <f t="shared" si="9"/>
        <v>25832.17671428571</v>
      </c>
    </row>
    <row r="16" spans="1:10" x14ac:dyDescent="0.35">
      <c r="B16" s="1" t="s">
        <v>7</v>
      </c>
      <c r="C16" s="15">
        <v>29621.136500000001</v>
      </c>
      <c r="D16" s="10">
        <f t="shared" si="6"/>
        <v>4936.8560833333331</v>
      </c>
      <c r="E16" s="11">
        <f t="shared" si="7"/>
        <v>24684.280416666668</v>
      </c>
      <c r="F16" s="15">
        <v>27088.41450000001</v>
      </c>
      <c r="G16" s="10">
        <f t="shared" si="8"/>
        <v>3869.7735000000016</v>
      </c>
      <c r="H16" s="11">
        <f t="shared" si="9"/>
        <v>23218.641000000007</v>
      </c>
    </row>
    <row r="17" spans="1:8" x14ac:dyDescent="0.35">
      <c r="A17" s="16" t="s">
        <v>20</v>
      </c>
      <c r="C17" s="12">
        <f>SUM(C12:C16)</f>
        <v>157861.69500000004</v>
      </c>
      <c r="D17" s="12">
        <f t="shared" ref="D17:F17" si="10">SUM(D12:D16)</f>
        <v>26310.282500000001</v>
      </c>
      <c r="E17" s="12">
        <f t="shared" si="10"/>
        <v>131551.41250000003</v>
      </c>
      <c r="F17" s="12">
        <f t="shared" si="10"/>
        <v>152795.45250000001</v>
      </c>
      <c r="G17" s="12">
        <f t="shared" ref="G17" si="11">SUM(G12:G16)</f>
        <v>21827.921785714287</v>
      </c>
      <c r="H17" s="12">
        <f t="shared" ref="H17" si="12">SUM(H12:H16)</f>
        <v>130967.53071428572</v>
      </c>
    </row>
    <row r="18" spans="1:8" ht="18" thickBot="1" x14ac:dyDescent="0.4">
      <c r="A18" s="16" t="s">
        <v>21</v>
      </c>
      <c r="C18" s="13">
        <f>SUM(C17,C9)</f>
        <v>289763.14250000007</v>
      </c>
      <c r="D18" s="13">
        <f t="shared" ref="D18:H18" si="13">SUM(D17,D9)</f>
        <v>48293.857083333336</v>
      </c>
      <c r="E18" s="13">
        <f t="shared" si="13"/>
        <v>241469.28541666671</v>
      </c>
      <c r="F18" s="13">
        <f t="shared" si="13"/>
        <v>268620.47399999993</v>
      </c>
      <c r="G18" s="13">
        <f t="shared" si="13"/>
        <v>38374.353428571419</v>
      </c>
      <c r="H18" s="13">
        <f t="shared" si="13"/>
        <v>230246.1205714285</v>
      </c>
    </row>
    <row r="19" spans="1:8" ht="18" thickTop="1" x14ac:dyDescent="0.35"/>
    <row r="20" spans="1:8" x14ac:dyDescent="0.35">
      <c r="C20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3DC71-27C5-4E2C-8E32-268AA0053786}">
  <sheetPr codeName="Hoja2"/>
  <dimension ref="B2:K15"/>
  <sheetViews>
    <sheetView showGridLines="0" tabSelected="1" workbookViewId="0">
      <selection activeCell="D22" sqref="D22"/>
    </sheetView>
  </sheetViews>
  <sheetFormatPr baseColWidth="10" defaultColWidth="8.85546875" defaultRowHeight="17.25" x14ac:dyDescent="0.35"/>
  <cols>
    <col min="1" max="1" width="8.85546875" style="1"/>
    <col min="2" max="2" width="4.28515625" style="1" customWidth="1"/>
    <col min="3" max="3" width="11.140625" style="1" customWidth="1"/>
    <col min="4" max="9" width="11.85546875" style="1" customWidth="1"/>
    <col min="10" max="16384" width="8.85546875" style="1"/>
  </cols>
  <sheetData>
    <row r="2" spans="2:11" x14ac:dyDescent="0.35">
      <c r="C2" s="20"/>
      <c r="D2" s="31" t="s">
        <v>14</v>
      </c>
      <c r="E2" s="32"/>
      <c r="F2" s="33"/>
      <c r="G2" s="31" t="s">
        <v>15</v>
      </c>
      <c r="H2" s="32"/>
      <c r="I2" s="33"/>
    </row>
    <row r="3" spans="2:11" x14ac:dyDescent="0.35">
      <c r="C3" s="20"/>
      <c r="D3" s="17" t="s">
        <v>12</v>
      </c>
      <c r="E3" s="18" t="s">
        <v>11</v>
      </c>
      <c r="F3" s="19" t="s">
        <v>13</v>
      </c>
      <c r="G3" s="17" t="s">
        <v>12</v>
      </c>
      <c r="H3" s="18" t="s">
        <v>11</v>
      </c>
      <c r="I3" s="19" t="s">
        <v>13</v>
      </c>
    </row>
    <row r="4" spans="2:11" ht="28.9" customHeight="1" x14ac:dyDescent="0.35">
      <c r="B4" s="38" t="s">
        <v>16</v>
      </c>
      <c r="C4" s="21" t="s">
        <v>18</v>
      </c>
      <c r="D4" s="22">
        <v>28917.723499999993</v>
      </c>
      <c r="E4" s="23">
        <f t="shared" ref="E4:E12" si="0">D4/6</f>
        <v>4819.6205833333324</v>
      </c>
      <c r="F4" s="24">
        <f t="shared" ref="F4:F12" si="1">D4-E4</f>
        <v>24098.102916666659</v>
      </c>
      <c r="G4" s="25">
        <v>27176.242499999989</v>
      </c>
      <c r="H4" s="23">
        <f t="shared" ref="H4:H12" si="2">G4/7</f>
        <v>3882.3203571428558</v>
      </c>
      <c r="I4" s="24">
        <f t="shared" ref="I4:I12" si="3">G4-H4</f>
        <v>23293.922142857133</v>
      </c>
      <c r="K4" s="14"/>
    </row>
    <row r="5" spans="2:11" ht="28.9" customHeight="1" x14ac:dyDescent="0.35">
      <c r="B5" s="38"/>
      <c r="C5" s="26" t="s">
        <v>9</v>
      </c>
      <c r="D5" s="22">
        <v>33260.214499999995</v>
      </c>
      <c r="E5" s="23">
        <f t="shared" si="0"/>
        <v>5543.3690833333321</v>
      </c>
      <c r="F5" s="24">
        <f t="shared" si="1"/>
        <v>27716.845416666663</v>
      </c>
      <c r="G5" s="25">
        <v>27422.341499999977</v>
      </c>
      <c r="H5" s="23">
        <f t="shared" si="2"/>
        <v>3917.4773571428536</v>
      </c>
      <c r="I5" s="24">
        <f t="shared" si="3"/>
        <v>23504.864142857125</v>
      </c>
    </row>
    <row r="6" spans="2:11" ht="28.9" customHeight="1" x14ac:dyDescent="0.35">
      <c r="B6" s="38"/>
      <c r="C6" s="26" t="s">
        <v>3</v>
      </c>
      <c r="D6" s="22">
        <v>29799.077499999999</v>
      </c>
      <c r="E6" s="23">
        <f>D6/6</f>
        <v>4966.5129166666666</v>
      </c>
      <c r="F6" s="24">
        <f>D6-E6</f>
        <v>24832.564583333333</v>
      </c>
      <c r="G6" s="25">
        <v>32557.1</v>
      </c>
      <c r="H6" s="23">
        <f>G6/7</f>
        <v>4651.0142857142855</v>
      </c>
      <c r="I6" s="24">
        <f>G6-H6</f>
        <v>27906.085714285713</v>
      </c>
    </row>
    <row r="7" spans="2:11" ht="28.9" customHeight="1" x14ac:dyDescent="0.35">
      <c r="B7" s="38" t="s">
        <v>19</v>
      </c>
      <c r="C7" s="21" t="s">
        <v>4</v>
      </c>
      <c r="D7" s="34">
        <v>29706.548999999985</v>
      </c>
      <c r="E7" s="35">
        <f t="shared" si="0"/>
        <v>4951.0914999999977</v>
      </c>
      <c r="F7" s="36">
        <f t="shared" si="1"/>
        <v>24755.457499999986</v>
      </c>
      <c r="G7" s="37">
        <v>27838.171499999986</v>
      </c>
      <c r="H7" s="35">
        <f t="shared" si="2"/>
        <v>3976.8816428571408</v>
      </c>
      <c r="I7" s="36">
        <f t="shared" si="3"/>
        <v>23861.289857142845</v>
      </c>
    </row>
    <row r="8" spans="2:11" ht="28.9" customHeight="1" x14ac:dyDescent="0.35">
      <c r="B8" s="39"/>
      <c r="C8" s="26" t="s">
        <v>5</v>
      </c>
      <c r="D8" s="22">
        <v>34321.885000000009</v>
      </c>
      <c r="E8" s="23">
        <f t="shared" si="0"/>
        <v>5720.3141666666679</v>
      </c>
      <c r="F8" s="24">
        <f t="shared" si="1"/>
        <v>28601.570833333342</v>
      </c>
      <c r="G8" s="25">
        <v>34321.885000000009</v>
      </c>
      <c r="H8" s="23">
        <f t="shared" si="2"/>
        <v>4903.1264285714296</v>
      </c>
      <c r="I8" s="24">
        <f t="shared" si="3"/>
        <v>29418.758571428581</v>
      </c>
    </row>
    <row r="9" spans="2:11" ht="28.9" customHeight="1" x14ac:dyDescent="0.35">
      <c r="B9" s="39"/>
      <c r="C9" s="26" t="s">
        <v>6</v>
      </c>
      <c r="D9" s="22">
        <v>32175.817500000019</v>
      </c>
      <c r="E9" s="23">
        <f t="shared" si="0"/>
        <v>5362.6362500000032</v>
      </c>
      <c r="F9" s="24">
        <f t="shared" si="1"/>
        <v>26813.181250000016</v>
      </c>
      <c r="G9" s="25">
        <v>30137.539499999995</v>
      </c>
      <c r="H9" s="23">
        <f t="shared" si="2"/>
        <v>4305.3627857142847</v>
      </c>
      <c r="I9" s="24">
        <f t="shared" si="3"/>
        <v>25832.17671428571</v>
      </c>
    </row>
    <row r="10" spans="2:11" ht="28.9" customHeight="1" x14ac:dyDescent="0.35">
      <c r="B10" s="39"/>
      <c r="C10" s="26" t="s">
        <v>10</v>
      </c>
      <c r="D10" s="22">
        <v>39924.432000000015</v>
      </c>
      <c r="E10" s="23">
        <f t="shared" si="0"/>
        <v>6654.0720000000028</v>
      </c>
      <c r="F10" s="24">
        <f t="shared" si="1"/>
        <v>33270.360000000015</v>
      </c>
      <c r="G10" s="25">
        <v>28669.337499999976</v>
      </c>
      <c r="H10" s="23">
        <f t="shared" si="2"/>
        <v>4095.6196428571393</v>
      </c>
      <c r="I10" s="24">
        <f t="shared" si="3"/>
        <v>24573.717857142838</v>
      </c>
    </row>
    <row r="11" spans="2:11" ht="28.9" customHeight="1" x14ac:dyDescent="0.35">
      <c r="B11" s="39"/>
      <c r="C11" s="26" t="s">
        <v>7</v>
      </c>
      <c r="D11" s="22">
        <v>29621.136500000001</v>
      </c>
      <c r="E11" s="23">
        <f t="shared" si="0"/>
        <v>4936.8560833333331</v>
      </c>
      <c r="F11" s="24">
        <f t="shared" si="1"/>
        <v>24684.280416666668</v>
      </c>
      <c r="G11" s="25">
        <v>27088.41450000001</v>
      </c>
      <c r="H11" s="23">
        <f t="shared" si="2"/>
        <v>3869.7735000000016</v>
      </c>
      <c r="I11" s="24">
        <f t="shared" si="3"/>
        <v>23218.641000000007</v>
      </c>
    </row>
    <row r="12" spans="2:11" ht="28.9" customHeight="1" x14ac:dyDescent="0.35">
      <c r="B12" s="39"/>
      <c r="C12" s="26" t="s">
        <v>8</v>
      </c>
      <c r="D12" s="27">
        <v>32036.307000000008</v>
      </c>
      <c r="E12" s="23">
        <f t="shared" si="0"/>
        <v>5339.384500000001</v>
      </c>
      <c r="F12" s="24">
        <f t="shared" si="1"/>
        <v>26696.922500000008</v>
      </c>
      <c r="G12" s="25">
        <v>33409.442000000003</v>
      </c>
      <c r="H12" s="23">
        <f t="shared" si="2"/>
        <v>4772.7774285714286</v>
      </c>
      <c r="I12" s="24">
        <f t="shared" si="3"/>
        <v>28636.664571428573</v>
      </c>
    </row>
    <row r="13" spans="2:11" x14ac:dyDescent="0.35">
      <c r="C13" s="28" t="s">
        <v>22</v>
      </c>
      <c r="D13" s="29">
        <f t="shared" ref="D13:I13" si="4">SUM(D4:D12)</f>
        <v>289763.14250000002</v>
      </c>
      <c r="E13" s="29">
        <f t="shared" si="4"/>
        <v>48293.857083333336</v>
      </c>
      <c r="F13" s="29">
        <f t="shared" si="4"/>
        <v>241469.28541666671</v>
      </c>
      <c r="G13" s="29">
        <f t="shared" si="4"/>
        <v>268620.47399999993</v>
      </c>
      <c r="H13" s="29">
        <f t="shared" si="4"/>
        <v>38374.353428571412</v>
      </c>
      <c r="I13" s="30">
        <f t="shared" si="4"/>
        <v>230246.12057142853</v>
      </c>
    </row>
    <row r="14" spans="2:11" x14ac:dyDescent="0.35">
      <c r="C14" s="16"/>
    </row>
    <row r="15" spans="2:11" x14ac:dyDescent="0.35">
      <c r="D15" s="14"/>
    </row>
  </sheetData>
  <sortState xmlns:xlrd2="http://schemas.microsoft.com/office/spreadsheetml/2017/richdata2" ref="C4:I12">
    <sortCondition ref="C4"/>
  </sortState>
  <mergeCells count="2">
    <mergeCell ref="B4:B6"/>
    <mergeCell ref="B7:B1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087147FE-4EB2-429A-B0EA-D33B59F0BA29}">
  <ds:schemaRefs/>
</ds:datastoreItem>
</file>

<file path=customXml/itemProps2.xml><?xml version="1.0" encoding="utf-8"?>
<ds:datastoreItem xmlns:ds="http://schemas.openxmlformats.org/officeDocument/2006/customXml" ds:itemID="{07408798-75F8-4710-A908-9F46AF89BE87}">
  <ds:schemaRefs/>
</ds:datastoreItem>
</file>

<file path=customXml/itemProps3.xml><?xml version="1.0" encoding="utf-8"?>
<ds:datastoreItem xmlns:ds="http://schemas.openxmlformats.org/officeDocument/2006/customXml" ds:itemID="{BBF8189D-66E3-4109-BBCC-BE3252AFB9BB}">
  <ds:schemaRefs/>
</ds:datastoreItem>
</file>

<file path=customXml/itemProps4.xml><?xml version="1.0" encoding="utf-8"?>
<ds:datastoreItem xmlns:ds="http://schemas.openxmlformats.org/officeDocument/2006/customXml" ds:itemID="{BD24F83F-F59F-479B-A365-DCDD124E7665}">
  <ds:schemaRefs/>
</ds:datastoreItem>
</file>

<file path=customXml/itemProps5.xml><?xml version="1.0" encoding="utf-8"?>
<ds:datastoreItem xmlns:ds="http://schemas.openxmlformats.org/officeDocument/2006/customXml" ds:itemID="{42B095F8-93E2-4FF1-B662-96F4F633F517}">
  <ds:schemaRefs/>
</ds:datastoreItem>
</file>

<file path=customXml/itemProps6.xml><?xml version="1.0" encoding="utf-8"?>
<ds:datastoreItem xmlns:ds="http://schemas.openxmlformats.org/officeDocument/2006/customXml" ds:itemID="{F067894B-6AE6-4C71-8F28-821BF5F1C482}">
  <ds:schemaRefs/>
</ds:datastoreItem>
</file>

<file path=customXml/itemProps7.xml><?xml version="1.0" encoding="utf-8"?>
<ds:datastoreItem xmlns:ds="http://schemas.openxmlformats.org/officeDocument/2006/customXml" ds:itemID="{A69F6593-2B62-43EE-AA40-F60E7E01CDA0}">
  <ds:schemaRefs/>
</ds:datastoreItem>
</file>

<file path=customXml/itemProps8.xml><?xml version="1.0" encoding="utf-8"?>
<ds:datastoreItem xmlns:ds="http://schemas.openxmlformats.org/officeDocument/2006/customXml" ds:itemID="{B4304C3B-59B3-4B7F-94B2-2C9763AB7B38}">
  <ds:schemaRefs/>
</ds:datastoreItem>
</file>

<file path=customXml/itemProps9.xml><?xml version="1.0" encoding="utf-8"?>
<ds:datastoreItem xmlns:ds="http://schemas.openxmlformats.org/officeDocument/2006/customXml" ds:itemID="{10FAA0EA-ED9E-4A7D-BA46-B784D6DE5958}">
  <ds:schemaRefs/>
</ds:datastoreItem>
</file>

<file path=customXml/itemProps10.xml><?xml version="1.0" encoding="utf-8"?>
<ds:datastoreItem xmlns:ds="http://schemas.openxmlformats.org/officeDocument/2006/customXml" ds:itemID="{4B73B8D9-102E-4C0A-B0CA-12DB0AD84282}">
  <ds:schemaRefs/>
</ds:datastoreItem>
</file>

<file path=customXml/itemProps11.xml><?xml version="1.0" encoding="utf-8"?>
<ds:datastoreItem xmlns:ds="http://schemas.openxmlformats.org/officeDocument/2006/customXml" ds:itemID="{888470A7-63A5-4BBF-B547-659073688234}">
  <ds:schemaRefs/>
</ds:datastoreItem>
</file>

<file path=customXml/itemProps12.xml><?xml version="1.0" encoding="utf-8"?>
<ds:datastoreItem xmlns:ds="http://schemas.openxmlformats.org/officeDocument/2006/customXml" ds:itemID="{AE8DD7F4-6E9A-43DE-8AF4-3FBB2B6B871E}">
  <ds:schemaRefs/>
</ds:datastoreItem>
</file>

<file path=customXml/itemProps13.xml><?xml version="1.0" encoding="utf-8"?>
<ds:datastoreItem xmlns:ds="http://schemas.openxmlformats.org/officeDocument/2006/customXml" ds:itemID="{90C4A597-C1F7-4A07-8C6E-981C7BAEDC96}">
  <ds:schemaRefs/>
</ds:datastoreItem>
</file>

<file path=customXml/itemProps14.xml><?xml version="1.0" encoding="utf-8"?>
<ds:datastoreItem xmlns:ds="http://schemas.openxmlformats.org/officeDocument/2006/customXml" ds:itemID="{F15E8287-F4E5-4394-89C2-CAACC1272260}">
  <ds:schemaRefs>
    <ds:schemaRef ds:uri="http://schemas.microsoft.com/DataMashup"/>
  </ds:schemaRefs>
</ds:datastoreItem>
</file>

<file path=customXml/itemProps15.xml><?xml version="1.0" encoding="utf-8"?>
<ds:datastoreItem xmlns:ds="http://schemas.openxmlformats.org/officeDocument/2006/customXml" ds:itemID="{984F7956-B052-4706-8CC9-8B7B6E84BFF5}">
  <ds:schemaRefs/>
</ds:datastoreItem>
</file>

<file path=customXml/itemProps16.xml><?xml version="1.0" encoding="utf-8"?>
<ds:datastoreItem xmlns:ds="http://schemas.openxmlformats.org/officeDocument/2006/customXml" ds:itemID="{53A1EC55-1AF6-4AC8-AD2D-B8E045CE59A3}">
  <ds:schemaRefs/>
</ds:datastoreItem>
</file>

<file path=customXml/itemProps17.xml><?xml version="1.0" encoding="utf-8"?>
<ds:datastoreItem xmlns:ds="http://schemas.openxmlformats.org/officeDocument/2006/customXml" ds:itemID="{92A7EE61-219D-4638-BEC4-59633D65C241}">
  <ds:schemaRefs/>
</ds:datastoreItem>
</file>

<file path=customXml/itemProps18.xml><?xml version="1.0" encoding="utf-8"?>
<ds:datastoreItem xmlns:ds="http://schemas.openxmlformats.org/officeDocument/2006/customXml" ds:itemID="{D58F8F9D-53BF-4687-8C73-75D6CEA9B34D}">
  <ds:schemaRefs/>
</ds:datastoreItem>
</file>

<file path=customXml/itemProps19.xml><?xml version="1.0" encoding="utf-8"?>
<ds:datastoreItem xmlns:ds="http://schemas.openxmlformats.org/officeDocument/2006/customXml" ds:itemID="{770E95A8-805B-44DD-A082-75646C28EF2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EncabezadoFila</vt:lpstr>
    </vt:vector>
  </TitlesOfParts>
  <Company>Excelguru Consulting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Puls</dc:creator>
  <cp:lastModifiedBy>José Ignacio González Gómez</cp:lastModifiedBy>
  <dcterms:created xsi:type="dcterms:W3CDTF">2014-02-14T06:20:30Z</dcterms:created>
  <dcterms:modified xsi:type="dcterms:W3CDTF">2024-12-15T09:10:29Z</dcterms:modified>
</cp:coreProperties>
</file>